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03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'31.03.2022'!$A$1:$C$148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sharedStrings.xml><?xml version="1.0" encoding="utf-8"?>
<sst xmlns="http://schemas.openxmlformats.org/spreadsheetml/2006/main" count="274" uniqueCount="274">
  <si>
    <t>CƏDVƏL A 1 -MƏNFƏƏT VƏ YA ZƏRƏR VƏ DİGƏR MƏCMU GƏLİR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</si>
  <si>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</si>
  <si>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</si>
  <si>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</si>
  <si>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</si>
  <si>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</si>
  <si>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</si>
  <si>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</si>
  <si>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</si>
  <si>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</si>
  <si>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</si>
  <si>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</si>
  <si>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</si>
  <si>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</si>
  <si>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</si>
  <si>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</si>
  <si>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</si>
  <si>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</si>
  <si>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</si>
  <si>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</si>
  <si>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</si>
  <si>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</si>
  <si>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</si>
  <si>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</si>
  <si>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</si>
  <si>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</si>
  <si>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</si>
  <si>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</si>
  <si>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</si>
  <si>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</si>
  <si>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</si>
  <si>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</si>
  <si>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</si>
  <si>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</si>
  <si>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</si>
  <si>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</si>
  <si>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</si>
  <si>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</si>
  <si>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</si>
  <si>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</si>
  <si>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</si>
  <si>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</si>
  <si>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</si>
  <si>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</si>
  <si>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</si>
  <si>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</si>
  <si>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</si>
  <si>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</si>
  <si>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</si>
  <si>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</si>
  <si>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</si>
  <si>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</si>
  <si>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</si>
  <si>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</si>
  <si>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</si>
  <si>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</si>
  <si>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</si>
  <si>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</si>
  <si>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</si>
  <si>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</si>
  <si>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</si>
  <si>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</si>
  <si>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</si>
  <si>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</si>
  <si>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</si>
  <si>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</si>
  <si>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</si>
  <si>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</si>
  <si>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</si>
  <si>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</si>
  <si>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</si>
  <si>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</si>
  <si>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</si>
  <si>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</si>
  <si>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</si>
  <si>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</si>
  <si>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</si>
  <si>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</si>
  <si>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</si>
  <si>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</si>
  <si>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</si>
  <si>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</si>
  <si>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</si>
  <si>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</si>
  <si>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</si>
  <si>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</si>
  <si>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</si>
  <si>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</si>
  <si>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</si>
  <si>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</si>
  <si>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</si>
  <si>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</si>
  <si>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</si>
  <si>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</si>
  <si>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</si>
  <si>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</si>
  <si>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</si>
  <si>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</si>
  <si>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</si>
  <si>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</si>
  <si>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</si>
  <si>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</si>
  <si>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</si>
  <si>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</si>
  <si>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</si>
  <si>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</si>
  <si>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</si>
  <si>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</si>
  <si>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</si>
  <si>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</si>
  <si>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</si>
  <si>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</si>
  <si>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</si>
  <si>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</si>
  <si>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</si>
  <si>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</si>
  <si>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</si>
  <si>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</si>
  <si>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</si>
  <si>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</si>
  <si>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</si>
  <si>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</si>
  <si>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</si>
  <si>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</si>
  <si>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</si>
  <si>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</si>
  <si>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</si>
  <si>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</si>
  <si>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</si>
  <si>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</si>
  <si>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</si>
  <si>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</si>
  <si>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</si>
  <si>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</si>
  <si>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</si>
  <si>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</si>
  <si>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</si>
  <si>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</si>
  <si>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</si>
  <si>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</si>
  <si>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</si>
  <si>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</si>
  <si>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</si>
  <si>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</si>
  <si>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</si>
  <si>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</si>
  <si>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</si>
  <si>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</si>
  <si>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</si>
  <si>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</si>
  <si>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</si>
  <si>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</si>
  <si>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</si>
  <si>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</si>
  <si>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</si>
  <si>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</si>
  <si>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</si>
  <si>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</si>
  <si>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</si>
  <si>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</si>
  <si>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</si>
  <si>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</si>
  <si>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</si>
  <si>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</si>
  <si>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</si>
  <si>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</si>
  <si>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</si>
  <si>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</si>
  <si>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</si>
  <si>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</si>
  <si>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</si>
  <si>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</si>
  <si>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</si>
  <si>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</si>
  <si>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</si>
  <si>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</si>
  <si>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</si>
  <si>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</si>
  <si>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</si>
  <si>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</si>
  <si>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</si>
  <si>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</si>
  <si>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</si>
  <si>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</si>
  <si>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</si>
  <si>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</si>
  <si>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</si>
  <si>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</si>
  <si>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</si>
  <si>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</si>
  <si>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</si>
  <si>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</si>
  <si>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</si>
  <si>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</si>
  <si>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</si>
  <si>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</si>
  <si>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</si>
  <si>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</si>
  <si>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</si>
  <si>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</si>
  <si>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</si>
  <si>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</si>
  <si>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</si>
  <si>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</si>
  <si>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</si>
  <si>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</si>
  <si>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</si>
  <si>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</si>
  <si>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</si>
  <si>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</si>
  <si>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</si>
  <si>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</si>
  <si>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</si>
  <si>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</si>
  <si>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</si>
  <si>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</si>
  <si>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</si>
  <si>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</si>
  <si>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</si>
  <si>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</si>
  <si>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</si>
  <si>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</si>
  <si>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</si>
  <si>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</si>
  <si>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</si>
  <si>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</si>
  <si>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</si>
  <si>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</si>
  <si>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</si>
  <si>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</si>
  <si>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</si>
  <si>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</si>
  <si>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</si>
  <si>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</si>
  <si>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</si>
  <si>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</si>
  <si>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</si>
  <si>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</si>
  <si>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</si>
  <si>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</si>
  <si>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</si>
  <si>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</si>
  <si>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</si>
  <si>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</si>
  <si>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</si>
  <si>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</si>
  <si>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</si>
  <si>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</si>
  <si>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</si>
  <si>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</si>
  <si>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</si>
  <si>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</si>
  <si>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</si>
  <si>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</si>
  <si>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</si>
  <si>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</si>
  <si>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</si>
  <si>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</si>
  <si>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</si>
  <si>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</si>
  <si>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 Elan olunmuş dividendlər, məbləğ</t>
  </si>
  <si>
    <t>14. Digər məcmu gəlir</t>
  </si>
  <si>
    <t>a) Digər məcmu gəlirdə ədalətli dəyərlə tanınan borc qiymətli kağızları üzrə realizasiya edilməmiş gəlirlər</t>
  </si>
  <si>
    <t>14a</t>
  </si>
  <si>
    <t>b) Səhm qiymətli kağızları üzrə realizasiya edilməmiş gəlirlər</t>
  </si>
  <si>
    <t>14b</t>
  </si>
  <si>
    <t>c) Xarici əməliyyatların çevrilməsi üzrə məzənnə fərqi</t>
  </si>
  <si>
    <t>14c</t>
  </si>
  <si>
    <t>d) Əsas vəsaitlər üzrə yenidənqiymətləndirmə ehtiyatında dəyişikliklər</t>
  </si>
  <si>
    <t>14d</t>
  </si>
  <si>
    <t>e) Digər məcmu gəlir üzrə komponentlər</t>
  </si>
  <si>
    <t>14e</t>
  </si>
  <si>
    <t>15. Digər məcmu gəlirin komponentlərinə aid olan mənfəət vergisi</t>
  </si>
  <si>
    <t>16. Digər məcmu gəlir xalis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</si>
</sst>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 wrapText="1"/>
      <protection/>
    </xf>
    <xf numFmtId="0" fontId="19" fillId="33" borderId="0" xfId="33" applyFont="1" applyFill="1" applyAlignment="1" applyProtection="1">
      <alignment vertical="center" wrapText="1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1" borderId="11" xfId="33" applyFont="1" applyFill="1" applyBorder="1" applyAlignment="1" applyProtection="1">
      <alignment horizontal="left" vertical="top" wrapText="1"/>
      <protection/>
    </xf>
    <xf numFmtId="1" fontId="22" fillId="31" borderId="11" xfId="33" applyNumberFormat="1" applyFont="1" applyFill="1" applyBorder="1" applyAlignment="1" applyProtection="1">
      <alignment horizontal="center" vertical="top" wrapText="1"/>
      <protection/>
    </xf>
    <xf numFmtId="2" fontId="22" fillId="31" borderId="11" xfId="33" applyNumberFormat="1" applyFont="1" applyFill="1" applyBorder="1" applyAlignment="1" applyProtection="1">
      <alignment vertical="top" wrapText="1"/>
      <protection/>
    </xf>
    <xf numFmtId="0" fontId="20" fillId="31" borderId="11" xfId="33" applyFont="1" applyFill="1" applyBorder="1" applyAlignment="1" applyProtection="1">
      <alignment horizontal="left" vertical="top" wrapText="1"/>
      <protection/>
    </xf>
    <xf numFmtId="1" fontId="20" fillId="31" borderId="11" xfId="33" applyNumberFormat="1" applyFont="1" applyFill="1" applyBorder="1" applyAlignment="1" applyProtection="1">
      <alignment horizontal="center" vertical="top" wrapText="1"/>
      <protection/>
    </xf>
    <xf numFmtId="2" fontId="20" fillId="33" borderId="11" xfId="33" applyNumberFormat="1" applyFont="1" applyFill="1" applyBorder="1" applyAlignment="1" applyProtection="1">
      <alignment vertical="top" wrapText="1"/>
      <protection locked="0"/>
    </xf>
    <xf numFmtId="2" fontId="22" fillId="33" borderId="11" xfId="33" applyNumberFormat="1" applyFont="1" applyFill="1" applyBorder="1" applyAlignment="1" applyProtection="1">
      <alignment vertical="top" wrapText="1"/>
      <protection locked="0"/>
    </xf>
    <xf numFmtId="0" fontId="20" fillId="33" borderId="0" xfId="33" applyFont="1" applyFill="1" applyAlignment="1" applyProtection="1">
      <alignment vertical="top"/>
      <protection/>
    </xf>
    <xf numFmtId="0" fontId="20" fillId="33" borderId="0" xfId="33" applyFont="1" applyFill="1" applyAlignment="1" applyProtection="1">
      <alignment horizontal="center" vertical="top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3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9"/>
  <sheetViews>
    <sheetView tabSelected="1" view="pageBreakPreview" zoomScale="130" zoomScaleSheetLayoutView="130" zoomScalePageLayoutView="0" workbookViewId="0" topLeftCell="A100">
      <selection activeCell="C142" sqref="C142"/>
    </sheetView>
  </sheetViews>
  <sheetFormatPr defaultColWidth="9.140625" defaultRowHeight="15"/>
  <cols>
    <col min="1" max="1" width="62.140625" style="3" customWidth="1"/>
    <col min="2" max="2" width="7.7109375" style="38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33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48.333529999999996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0.04141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0.01962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0.01962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0.02179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0.01685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0.00494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48.29212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/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0.0902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0.0902</v>
      </c>
    </row>
    <row r="98" spans="1:3" ht="12.75">
      <c r="A98" s="10" t="s">
        <v>186</v>
      </c>
      <c r="B98" s="7">
        <v>3</v>
      </c>
      <c r="C98" s="11">
        <f>C6-C78-C79</f>
        <v>48.24332999999999</v>
      </c>
    </row>
    <row r="99" spans="1:3" ht="13.5">
      <c r="A99" s="10" t="s">
        <v>187</v>
      </c>
      <c r="B99" s="7">
        <v>4</v>
      </c>
      <c r="C99" s="11">
        <f>C100+C101+C104+C105+C106+C109+C110</f>
        <v>2.88243</v>
      </c>
    </row>
    <row r="100" spans="1:3" ht="12.75">
      <c r="A100" s="14" t="s">
        <v>188</v>
      </c>
      <c r="B100" s="15" t="s">
        <v>189</v>
      </c>
      <c r="C100" s="17">
        <v>2.70057</v>
      </c>
    </row>
    <row r="101" spans="1:3" ht="25.5">
      <c r="A101" s="14" t="s">
        <v>190</v>
      </c>
      <c r="B101" s="15" t="s">
        <v>191</v>
      </c>
      <c r="C101" s="16">
        <f>SUM(C102:C103)</f>
        <v>0.18186</v>
      </c>
    </row>
    <row r="102" spans="1:3" ht="12.75">
      <c r="A102" s="19" t="s">
        <v>192</v>
      </c>
      <c r="B102" s="15" t="s">
        <v>193</v>
      </c>
      <c r="C102" s="17">
        <v>0.19935</v>
      </c>
    </row>
    <row r="103" spans="1:3" ht="25.5">
      <c r="A103" s="19" t="s">
        <v>194</v>
      </c>
      <c r="B103" s="15" t="s">
        <v>195</v>
      </c>
      <c r="C103" s="17">
        <v>-0.01749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/>
    </row>
    <row r="111" spans="1:3" ht="13.5">
      <c r="A111" s="10" t="s">
        <v>210</v>
      </c>
      <c r="B111" s="7">
        <v>5</v>
      </c>
      <c r="C111" s="11">
        <f>C112+C118+C123+C124</f>
        <v>277.39664000000005</v>
      </c>
    </row>
    <row r="112" spans="1:3" ht="12.75">
      <c r="A112" s="14" t="s">
        <v>211</v>
      </c>
      <c r="B112" s="15" t="s">
        <v>212</v>
      </c>
      <c r="C112" s="16">
        <f>SUM(C113:C117)</f>
        <v>162.49504000000002</v>
      </c>
    </row>
    <row r="113" spans="1:3" ht="12.75">
      <c r="A113" s="19" t="s">
        <v>213</v>
      </c>
      <c r="B113" s="15" t="s">
        <v>214</v>
      </c>
      <c r="C113" s="17">
        <v>136.0876</v>
      </c>
    </row>
    <row r="114" spans="1:3" ht="12.75">
      <c r="A114" s="19" t="s">
        <v>215</v>
      </c>
      <c r="B114" s="15" t="s">
        <v>216</v>
      </c>
      <c r="C114" s="17">
        <v>1.02473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20.16195</v>
      </c>
    </row>
    <row r="117" spans="1:3" ht="12.75">
      <c r="A117" s="19" t="s">
        <v>221</v>
      </c>
      <c r="B117" s="15" t="s">
        <v>222</v>
      </c>
      <c r="C117" s="17">
        <v>5.22076</v>
      </c>
    </row>
    <row r="118" spans="1:3" ht="12.75">
      <c r="A118" s="14" t="s">
        <v>223</v>
      </c>
      <c r="B118" s="15" t="s">
        <v>224</v>
      </c>
      <c r="C118" s="16">
        <f>SUM(C119:C122)</f>
        <v>64.20697</v>
      </c>
    </row>
    <row r="119" spans="1:3" ht="12.75">
      <c r="A119" s="19" t="s">
        <v>225</v>
      </c>
      <c r="B119" s="15" t="s">
        <v>226</v>
      </c>
      <c r="C119" s="17">
        <v>35.82825</v>
      </c>
    </row>
    <row r="120" spans="1:3" ht="12.75">
      <c r="A120" s="19" t="s">
        <v>227</v>
      </c>
      <c r="B120" s="15" t="s">
        <v>228</v>
      </c>
      <c r="C120" s="17">
        <v>11.18325</v>
      </c>
    </row>
    <row r="121" spans="1:3" ht="12.75">
      <c r="A121" s="19" t="s">
        <v>229</v>
      </c>
      <c r="B121" s="15" t="s">
        <v>230</v>
      </c>
      <c r="C121" s="17">
        <v>7.68347</v>
      </c>
    </row>
    <row r="122" spans="1:3" ht="12.75">
      <c r="A122" s="19" t="s">
        <v>231</v>
      </c>
      <c r="B122" s="15" t="s">
        <v>232</v>
      </c>
      <c r="C122" s="17">
        <v>9.512</v>
      </c>
    </row>
    <row r="123" spans="1:3" ht="12.75">
      <c r="A123" s="14" t="s">
        <v>233</v>
      </c>
      <c r="B123" s="15" t="s">
        <v>234</v>
      </c>
      <c r="C123" s="17">
        <v>47.4291</v>
      </c>
    </row>
    <row r="124" spans="1:3" ht="12.75">
      <c r="A124" s="14" t="s">
        <v>235</v>
      </c>
      <c r="B124" s="15" t="s">
        <v>236</v>
      </c>
      <c r="C124" s="17">
        <v>3.26553</v>
      </c>
    </row>
    <row r="125" spans="1:3" ht="12.75">
      <c r="A125" s="10" t="s">
        <v>237</v>
      </c>
      <c r="B125" s="7">
        <v>6</v>
      </c>
      <c r="C125" s="11">
        <f>C98+C99-C111</f>
        <v>-226.27088000000006</v>
      </c>
    </row>
    <row r="126" spans="1:3" ht="25.5">
      <c r="A126" s="27" t="s">
        <v>238</v>
      </c>
      <c r="B126" s="15">
        <v>7</v>
      </c>
      <c r="C126" s="16">
        <f>SUM(C127:C132)</f>
        <v>-4.61264</v>
      </c>
    </row>
    <row r="127" spans="1:3" ht="12.75">
      <c r="A127" s="14" t="s">
        <v>239</v>
      </c>
      <c r="B127" s="15" t="s">
        <v>240</v>
      </c>
      <c r="C127" s="17">
        <v>-2.95094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/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-1.6617</v>
      </c>
    </row>
    <row r="133" spans="1:3" ht="25.5">
      <c r="A133" s="10" t="s">
        <v>251</v>
      </c>
      <c r="B133" s="7">
        <v>8</v>
      </c>
      <c r="C133" s="16">
        <f>C125-C126</f>
        <v>-221.65824000000006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-221.65824000000006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-221.65824000000006</v>
      </c>
    </row>
    <row r="140" spans="1:3" ht="12.75">
      <c r="A140" s="28" t="s">
        <v>260</v>
      </c>
      <c r="B140" s="15">
        <v>13</v>
      </c>
      <c r="C140" s="17"/>
    </row>
    <row r="141" spans="1:3" ht="12.75">
      <c r="A141" s="29" t="s">
        <v>261</v>
      </c>
      <c r="B141" s="30">
        <v>14</v>
      </c>
      <c r="C141" s="31">
        <f>SUM(C142:C146)</f>
        <v>0</v>
      </c>
    </row>
    <row r="142" spans="1:3" ht="25.5">
      <c r="A142" s="32" t="s">
        <v>262</v>
      </c>
      <c r="B142" s="33" t="s">
        <v>263</v>
      </c>
      <c r="C142" s="34"/>
    </row>
    <row r="143" spans="1:3" ht="12.75">
      <c r="A143" s="32" t="s">
        <v>264</v>
      </c>
      <c r="B143" s="33" t="s">
        <v>265</v>
      </c>
      <c r="C143" s="34"/>
    </row>
    <row r="144" spans="1:3" ht="12.75">
      <c r="A144" s="32" t="s">
        <v>266</v>
      </c>
      <c r="B144" s="33" t="s">
        <v>267</v>
      </c>
      <c r="C144" s="34"/>
    </row>
    <row r="145" spans="1:3" ht="12.75">
      <c r="A145" s="32" t="s">
        <v>268</v>
      </c>
      <c r="B145" s="33" t="s">
        <v>269</v>
      </c>
      <c r="C145" s="34"/>
    </row>
    <row r="146" spans="1:3" ht="12.75">
      <c r="A146" s="32" t="s">
        <v>270</v>
      </c>
      <c r="B146" s="33" t="s">
        <v>271</v>
      </c>
      <c r="C146" s="34"/>
    </row>
    <row r="147" spans="1:3" ht="12.75">
      <c r="A147" s="29" t="s">
        <v>272</v>
      </c>
      <c r="B147" s="30">
        <v>15</v>
      </c>
      <c r="C147" s="35"/>
    </row>
    <row r="148" spans="1:3" ht="12.75">
      <c r="A148" s="29" t="s">
        <v>273</v>
      </c>
      <c r="B148" s="30">
        <v>16</v>
      </c>
      <c r="C148" s="31">
        <f>C141-C147</f>
        <v>0</v>
      </c>
    </row>
    <row r="149" spans="1:3" ht="12.75">
      <c r="A149" s="36"/>
      <c r="B149" s="37"/>
      <c r="C149" s="36"/>
    </row>
  </sheetData>
  <sheetProtection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2022-04-19T12:07:18Z</dcterms:created>
  <dcterms:modified xsi:type="dcterms:W3CDTF">2022-04-19T12:17:56Z</dcterms:modified>
  <cp:category/>
  <cp:version/>
  <cp:contentType/>
  <cp:contentStatus/>
</cp:coreProperties>
</file>